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40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<sst xmlns="http://schemas.openxmlformats.org/spreadsheetml/2006/main" count="82" uniqueCount="22">
  <si>
    <t>OSTATNÍ</t>
  </si>
  <si>
    <t>St.č.</t>
  </si>
  <si>
    <t>Přijmení a jméno</t>
  </si>
  <si>
    <t>Organizace</t>
  </si>
  <si>
    <t>D - 1</t>
  </si>
  <si>
    <t>1.hod</t>
  </si>
  <si>
    <t>2.hod</t>
  </si>
  <si>
    <t>D - 2</t>
  </si>
  <si>
    <t>D - 3</t>
  </si>
  <si>
    <t>D - 4</t>
  </si>
  <si>
    <t>Metry</t>
  </si>
  <si>
    <t>D - 5</t>
  </si>
  <si>
    <t>CELKEM</t>
  </si>
  <si>
    <t>NEREGISTROVANÍ  - ADEPTI NA VK</t>
  </si>
  <si>
    <t>ŽENY</t>
  </si>
  <si>
    <t>Benešová Blanka</t>
  </si>
  <si>
    <t>Krejčí Jitka</t>
  </si>
  <si>
    <t>Kroměříž</t>
  </si>
  <si>
    <t>SENIOŘI - 50 až 59 let</t>
  </si>
  <si>
    <t>VETERÁNI</t>
  </si>
  <si>
    <t>SUPER VETERÁNI</t>
  </si>
  <si>
    <t>Rieger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</si>
</sst>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lgerian"/>
      <family val="5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0" fillId="0" borderId="22" xfId="0" applyNumberForma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1\Moje\RYBARI\RYBARI\Rybolovn&#225;%20technika\2018\Veter&#225;n%20cup\Veter&#225;n%202018-bodovac&#237;%20prog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.list."/>
      <sheetName val="pětiboj"/>
      <sheetName val="pětiboj setříděný"/>
      <sheetName val="Trojboj"/>
    </sheetNames>
    <sheetDataSet>
      <sheetData sheetId="0">
        <row r="1">
          <cell r="A1" t="str">
            <v>VETERÁN CUP 2018  - 24. - 26. 8. 2018</v>
          </cell>
        </row>
        <row r="4">
          <cell r="B4" t="str">
            <v>Přepechal Jaromír ml.</v>
          </cell>
          <cell r="C4" t="str">
            <v>Praha 9-Újezd n.L.</v>
          </cell>
        </row>
        <row r="5">
          <cell r="C5" t="str">
            <v>Husinec</v>
          </cell>
        </row>
        <row r="6">
          <cell r="B6" t="str">
            <v>Přepechalová Miroslava </v>
          </cell>
          <cell r="C6" t="str">
            <v>Praha 9-Újezd n.L.</v>
          </cell>
        </row>
        <row r="11">
          <cell r="B11" t="str">
            <v>Bayerová Magdalena</v>
          </cell>
          <cell r="C11" t="str">
            <v>neregistrovaní</v>
          </cell>
        </row>
        <row r="19">
          <cell r="B19" t="str">
            <v>Emberová Zuzana</v>
          </cell>
          <cell r="C19" t="str">
            <v>NŠKRT(N.Zámky-Slovensko)</v>
          </cell>
        </row>
        <row r="20">
          <cell r="C20" t="str">
            <v>Veterán club</v>
          </cell>
        </row>
        <row r="21">
          <cell r="B21" t="str">
            <v>Čapková Věra, PaeDr.</v>
          </cell>
          <cell r="C21" t="str">
            <v>Praha 6</v>
          </cell>
        </row>
        <row r="22">
          <cell r="B22" t="str">
            <v>Kašparová Magdalena</v>
          </cell>
          <cell r="C22" t="str">
            <v>Praha - Čakovice</v>
          </cell>
        </row>
        <row r="23">
          <cell r="B23" t="str">
            <v>Nowak Božena</v>
          </cell>
          <cell r="C23" t="str">
            <v>Vídeň</v>
          </cell>
        </row>
        <row r="24">
          <cell r="B24" t="str">
            <v>Dyková Libuše</v>
          </cell>
          <cell r="C24" t="str">
            <v>Praha 6</v>
          </cell>
        </row>
        <row r="25">
          <cell r="B25" t="str">
            <v>Haškovcová Eva</v>
          </cell>
          <cell r="C25" t="str">
            <v>Praha 7</v>
          </cell>
        </row>
        <row r="28">
          <cell r="B28" t="str">
            <v>Nims Petr</v>
          </cell>
          <cell r="C28" t="str">
            <v>Praha Čakovice</v>
          </cell>
        </row>
        <row r="29">
          <cell r="B29" t="str">
            <v>Tichý Milan, Ing.</v>
          </cell>
          <cell r="C29" t="str">
            <v>Frýdlant</v>
          </cell>
        </row>
        <row r="30">
          <cell r="B30" t="str">
            <v>Jankovič Miroslav</v>
          </cell>
          <cell r="C30" t="str">
            <v>BŠKRT(Bratislava-Slovensko)</v>
          </cell>
        </row>
        <row r="31">
          <cell r="B31" t="str">
            <v>Pavlík Karel</v>
          </cell>
          <cell r="C31" t="str">
            <v>Praha Čakovice</v>
          </cell>
        </row>
        <row r="33">
          <cell r="B33" t="str">
            <v>Nims Luboš, Ing,</v>
          </cell>
          <cell r="C33" t="str">
            <v>Praha Čakovice</v>
          </cell>
        </row>
        <row r="34">
          <cell r="B34" t="str">
            <v>Honzírek Stanislav, Ing.</v>
          </cell>
          <cell r="C34" t="str">
            <v>Kroměříž</v>
          </cell>
        </row>
        <row r="35">
          <cell r="B35" t="str">
            <v>Krejčí Miloslav, Ing.</v>
          </cell>
          <cell r="C35" t="str">
            <v>Kroměříž</v>
          </cell>
        </row>
        <row r="39">
          <cell r="B39" t="str">
            <v>Haškovec Pavel</v>
          </cell>
          <cell r="C39" t="str">
            <v>Praha 7</v>
          </cell>
        </row>
        <row r="40">
          <cell r="B40" t="str">
            <v>Jouza Ladislav</v>
          </cell>
          <cell r="C40" t="str">
            <v>Praha - Čakovice</v>
          </cell>
        </row>
        <row r="41">
          <cell r="B41" t="str">
            <v>Kašpar Ladislav</v>
          </cell>
          <cell r="C41" t="str">
            <v>Praha - Čakovice</v>
          </cell>
        </row>
        <row r="42">
          <cell r="B42" t="str">
            <v>Mészáros Juraj, MVDr.</v>
          </cell>
          <cell r="C42" t="str">
            <v>NŠKRT(N.Zámky-Slovensko)</v>
          </cell>
        </row>
        <row r="43">
          <cell r="B43" t="str">
            <v>Drahonínský Ivan</v>
          </cell>
          <cell r="C43" t="str">
            <v>Praha 7</v>
          </cell>
        </row>
        <row r="44">
          <cell r="B44" t="str">
            <v>Szudor Ján</v>
          </cell>
          <cell r="C44" t="str">
            <v>NŠKRT(N.Zámky-Slovensko)</v>
          </cell>
        </row>
        <row r="45">
          <cell r="B45" t="str">
            <v>Rieger Ivan</v>
          </cell>
          <cell r="C45" t="str">
            <v>Husinec</v>
          </cell>
        </row>
        <row r="50">
          <cell r="A50">
            <v>1</v>
          </cell>
          <cell r="B50" t="str">
            <v>Lexa Jaroslav</v>
          </cell>
          <cell r="C50" t="str">
            <v>Praha 7</v>
          </cell>
        </row>
        <row r="51">
          <cell r="A51">
            <v>2</v>
          </cell>
          <cell r="B51" t="str">
            <v>Přepechal Jaromír, Ing.</v>
          </cell>
          <cell r="C51" t="str">
            <v>Praha 9-Újezd N.L.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I64" sqref="I64"/>
    </sheetView>
  </sheetViews>
  <sheetFormatPr defaultColWidth="9.140625" defaultRowHeight="15"/>
  <cols>
    <col min="1" max="1" width="6.421875" style="50" customWidth="1"/>
    <col min="2" max="2" width="26.00390625" style="1" customWidth="1"/>
    <col min="3" max="3" width="24.57421875" style="1" customWidth="1"/>
    <col min="4" max="9" width="6.7109375" style="1" customWidth="1"/>
    <col min="10" max="10" width="7.7109375" style="4" customWidth="1"/>
    <col min="11" max="11" width="7.7109375" style="1" customWidth="1"/>
    <col min="12" max="12" width="10.140625" style="1" customWidth="1"/>
    <col min="13" max="13" width="13.00390625" style="51" customWidth="1"/>
    <col min="14" max="16384" width="9.140625" style="1" customWidth="1"/>
  </cols>
  <sheetData>
    <row r="1" spans="1:12" s="1" customFormat="1" ht="25.5">
      <c r="A1" s="53" t="str">
        <f>'[1]start.list.'!$A$1</f>
        <v>VETERÁN CUP 2018  - 24. - 26. 8. 2018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s="1" customFormat="1" ht="15">
      <c r="A2" s="2"/>
      <c r="B2" s="3"/>
      <c r="E2" s="4"/>
      <c r="F2" s="4"/>
      <c r="G2" s="4"/>
      <c r="J2" s="4"/>
      <c r="K2" s="4"/>
    </row>
    <row r="3" spans="1:12" s="1" customFormat="1" ht="16.5" thickBo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" customFormat="1" ht="15.75" thickBot="1">
      <c r="A4" s="5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7" t="s">
        <v>8</v>
      </c>
      <c r="I4" s="7" t="s">
        <v>9</v>
      </c>
      <c r="J4" s="8" t="s">
        <v>10</v>
      </c>
      <c r="K4" s="8" t="s">
        <v>11</v>
      </c>
      <c r="L4" s="9" t="s">
        <v>12</v>
      </c>
    </row>
    <row r="5" spans="1:12" s="1" customFormat="1" ht="15.75" thickTop="1">
      <c r="A5" s="10"/>
      <c r="B5" s="11" t="str">
        <f>'[1]start.list.'!B4</f>
        <v>Přepechal Jaromír ml.</v>
      </c>
      <c r="C5" s="11" t="str">
        <f>'[1]start.list.'!C4</f>
        <v>Praha 9-Újezd n.L.</v>
      </c>
      <c r="D5" s="12">
        <v>100</v>
      </c>
      <c r="E5" s="13">
        <v>51.75</v>
      </c>
      <c r="F5" s="13">
        <v>49.9</v>
      </c>
      <c r="G5" s="14">
        <f>E5+F5</f>
        <v>101.65</v>
      </c>
      <c r="H5" s="12">
        <v>96</v>
      </c>
      <c r="I5" s="12">
        <v>80</v>
      </c>
      <c r="J5" s="13">
        <v>66.7</v>
      </c>
      <c r="K5" s="14">
        <f>J5*1.5</f>
        <v>100.05000000000001</v>
      </c>
      <c r="L5" s="15">
        <f>D5+G5+H5+I5+K5</f>
        <v>477.7</v>
      </c>
    </row>
    <row r="6" spans="1:12" s="1" customFormat="1" ht="15">
      <c r="A6" s="16"/>
      <c r="B6" s="17" t="str">
        <f>'[1]start.list.'!B6</f>
        <v>Přepechalová Miroslava </v>
      </c>
      <c r="C6" s="17" t="str">
        <f>'[1]start.list.'!C6</f>
        <v>Praha 9-Újezd n.L.</v>
      </c>
      <c r="D6" s="18">
        <v>85</v>
      </c>
      <c r="E6" s="19">
        <v>40.2</v>
      </c>
      <c r="F6" s="19">
        <v>40.5</v>
      </c>
      <c r="G6" s="20">
        <f>E6+F6</f>
        <v>80.7</v>
      </c>
      <c r="H6" s="18">
        <v>96</v>
      </c>
      <c r="I6" s="18">
        <v>65</v>
      </c>
      <c r="J6" s="19">
        <v>61.65</v>
      </c>
      <c r="K6" s="20">
        <f>J6*1.5</f>
        <v>92.475</v>
      </c>
      <c r="L6" s="21">
        <f>D6+G6+H6+I6+K6</f>
        <v>419.17499999999995</v>
      </c>
    </row>
    <row r="7" spans="1:12" s="1" customFormat="1" ht="15">
      <c r="A7" s="16"/>
      <c r="B7" s="17" t="s">
        <v>21</v>
      </c>
      <c r="C7" s="17" t="str">
        <f>'[1]start.list.'!C5</f>
        <v>Husinec</v>
      </c>
      <c r="D7" s="18">
        <v>70</v>
      </c>
      <c r="E7" s="19">
        <v>47.78</v>
      </c>
      <c r="F7" s="19">
        <v>48.68</v>
      </c>
      <c r="G7" s="20">
        <f>E7+F7</f>
        <v>96.46000000000001</v>
      </c>
      <c r="H7" s="18">
        <v>80</v>
      </c>
      <c r="I7" s="18">
        <v>75</v>
      </c>
      <c r="J7" s="19">
        <v>57.4</v>
      </c>
      <c r="K7" s="20">
        <f>J7*1.5</f>
        <v>86.1</v>
      </c>
      <c r="L7" s="21">
        <f>D7+G7+H7+I7+K7</f>
        <v>407.56000000000006</v>
      </c>
    </row>
    <row r="8" spans="1:12" s="1" customFormat="1" ht="15">
      <c r="A8" s="16"/>
      <c r="B8" s="17"/>
      <c r="C8" s="17"/>
      <c r="D8" s="18"/>
      <c r="E8" s="19"/>
      <c r="F8" s="19"/>
      <c r="G8" s="20"/>
      <c r="H8" s="18"/>
      <c r="I8" s="18"/>
      <c r="J8" s="19"/>
      <c r="K8" s="20"/>
      <c r="L8" s="21"/>
    </row>
    <row r="9" spans="1:12" s="1" customFormat="1" ht="15">
      <c r="A9" s="22"/>
      <c r="B9" s="23"/>
      <c r="C9" s="23"/>
      <c r="D9" s="24"/>
      <c r="E9" s="25"/>
      <c r="F9" s="25"/>
      <c r="G9" s="20"/>
      <c r="H9" s="24"/>
      <c r="I9" s="24"/>
      <c r="J9" s="25"/>
      <c r="K9" s="20"/>
      <c r="L9" s="21"/>
    </row>
    <row r="10" spans="1:12" s="1" customFormat="1" ht="15.75" thickBot="1">
      <c r="A10" s="26"/>
      <c r="B10" s="27"/>
      <c r="C10" s="27"/>
      <c r="D10" s="28"/>
      <c r="E10" s="29"/>
      <c r="F10" s="29"/>
      <c r="G10" s="30"/>
      <c r="H10" s="28"/>
      <c r="I10" s="28"/>
      <c r="J10" s="31"/>
      <c r="K10" s="30"/>
      <c r="L10" s="32"/>
    </row>
    <row r="11" spans="1:11" s="1" customFormat="1" ht="15">
      <c r="A11" s="2"/>
      <c r="E11" s="4"/>
      <c r="F11" s="4"/>
      <c r="G11" s="4"/>
      <c r="J11" s="4"/>
      <c r="K11" s="4"/>
    </row>
    <row r="12" spans="1:12" s="1" customFormat="1" ht="16.5" thickBot="1">
      <c r="A12" s="54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1" customFormat="1" ht="15.75" thickBot="1">
      <c r="A13" s="5" t="s">
        <v>1</v>
      </c>
      <c r="B13" s="7" t="s">
        <v>2</v>
      </c>
      <c r="C13" s="7" t="s">
        <v>3</v>
      </c>
      <c r="D13" s="7" t="s">
        <v>4</v>
      </c>
      <c r="E13" s="8" t="s">
        <v>5</v>
      </c>
      <c r="F13" s="8" t="s">
        <v>6</v>
      </c>
      <c r="G13" s="8" t="s">
        <v>7</v>
      </c>
      <c r="H13" s="7" t="s">
        <v>8</v>
      </c>
      <c r="I13" s="7" t="s">
        <v>9</v>
      </c>
      <c r="J13" s="8" t="s">
        <v>10</v>
      </c>
      <c r="K13" s="8" t="s">
        <v>11</v>
      </c>
      <c r="L13" s="9" t="s">
        <v>12</v>
      </c>
    </row>
    <row r="14" spans="1:12" s="1" customFormat="1" ht="15.75" thickTop="1">
      <c r="A14" s="10"/>
      <c r="B14" s="11" t="str">
        <f>'[1]start.list.'!B11</f>
        <v>Bayerová Magdalena</v>
      </c>
      <c r="C14" s="11" t="str">
        <f>'[1]start.list.'!C11</f>
        <v>neregistrovaní</v>
      </c>
      <c r="D14" s="12">
        <v>0</v>
      </c>
      <c r="E14" s="13">
        <v>0</v>
      </c>
      <c r="F14" s="13">
        <v>0</v>
      </c>
      <c r="G14" s="14">
        <f>E14+F14</f>
        <v>0</v>
      </c>
      <c r="H14" s="12">
        <v>58</v>
      </c>
      <c r="I14" s="12">
        <v>50</v>
      </c>
      <c r="J14" s="13">
        <v>33.7</v>
      </c>
      <c r="K14" s="14">
        <f>J14*1.5</f>
        <v>50.550000000000004</v>
      </c>
      <c r="L14" s="15">
        <f>D14+G14+H14+I14+K14</f>
        <v>158.55</v>
      </c>
    </row>
    <row r="15" spans="1:12" s="1" customFormat="1" ht="15">
      <c r="A15" s="16"/>
      <c r="B15" s="17"/>
      <c r="C15" s="17"/>
      <c r="D15" s="18"/>
      <c r="E15" s="19"/>
      <c r="F15" s="19"/>
      <c r="G15" s="20"/>
      <c r="H15" s="18"/>
      <c r="I15" s="18"/>
      <c r="J15" s="19"/>
      <c r="K15" s="20"/>
      <c r="L15" s="21"/>
    </row>
    <row r="16" spans="1:12" s="1" customFormat="1" ht="15">
      <c r="A16" s="16"/>
      <c r="B16" s="17"/>
      <c r="C16" s="17"/>
      <c r="D16" s="18"/>
      <c r="E16" s="19"/>
      <c r="F16" s="19"/>
      <c r="G16" s="20"/>
      <c r="H16" s="18"/>
      <c r="I16" s="18"/>
      <c r="J16" s="19"/>
      <c r="K16" s="20"/>
      <c r="L16" s="21"/>
    </row>
    <row r="17" spans="1:12" s="1" customFormat="1" ht="15">
      <c r="A17" s="16"/>
      <c r="B17" s="17"/>
      <c r="C17" s="17"/>
      <c r="D17" s="18"/>
      <c r="E17" s="19"/>
      <c r="F17" s="19"/>
      <c r="G17" s="20"/>
      <c r="H17" s="18"/>
      <c r="I17" s="18"/>
      <c r="J17" s="19"/>
      <c r="K17" s="20"/>
      <c r="L17" s="21"/>
    </row>
    <row r="18" spans="1:12" s="1" customFormat="1" ht="15">
      <c r="A18" s="16"/>
      <c r="B18" s="17"/>
      <c r="C18" s="17"/>
      <c r="D18" s="18"/>
      <c r="E18" s="19"/>
      <c r="F18" s="19"/>
      <c r="G18" s="20"/>
      <c r="H18" s="18"/>
      <c r="I18" s="18"/>
      <c r="J18" s="19"/>
      <c r="K18" s="20"/>
      <c r="L18" s="21"/>
    </row>
    <row r="19" spans="1:12" s="1" customFormat="1" ht="15">
      <c r="A19" s="16"/>
      <c r="B19" s="17"/>
      <c r="C19" s="17"/>
      <c r="D19" s="18"/>
      <c r="E19" s="19"/>
      <c r="F19" s="19"/>
      <c r="G19" s="20"/>
      <c r="H19" s="18"/>
      <c r="I19" s="18"/>
      <c r="J19" s="19"/>
      <c r="K19" s="20"/>
      <c r="L19" s="21"/>
    </row>
    <row r="20" spans="1:12" s="1" customFormat="1" ht="15.75" thickBot="1">
      <c r="A20" s="26"/>
      <c r="B20" s="33"/>
      <c r="C20" s="33"/>
      <c r="D20" s="34"/>
      <c r="E20" s="31"/>
      <c r="F20" s="31"/>
      <c r="G20" s="30"/>
      <c r="H20" s="34"/>
      <c r="I20" s="34"/>
      <c r="J20" s="31"/>
      <c r="K20" s="30"/>
      <c r="L20" s="32"/>
    </row>
    <row r="21" spans="1:12" s="1" customFormat="1" ht="15">
      <c r="A21" s="35"/>
      <c r="B21" s="36"/>
      <c r="C21" s="36"/>
      <c r="D21" s="37"/>
      <c r="E21" s="38"/>
      <c r="F21" s="38"/>
      <c r="G21" s="39"/>
      <c r="H21" s="37"/>
      <c r="I21" s="37"/>
      <c r="J21" s="38"/>
      <c r="K21" s="39"/>
      <c r="L21" s="40"/>
    </row>
    <row r="22" spans="1:12" s="1" customFormat="1" ht="16.5" thickBot="1">
      <c r="A22" s="55" t="s">
        <v>14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1" customFormat="1" ht="15.75" thickBot="1">
      <c r="A23" s="5" t="s">
        <v>1</v>
      </c>
      <c r="B23" s="7" t="s">
        <v>2</v>
      </c>
      <c r="C23" s="7" t="s">
        <v>3</v>
      </c>
      <c r="D23" s="7" t="s">
        <v>4</v>
      </c>
      <c r="E23" s="8" t="s">
        <v>5</v>
      </c>
      <c r="F23" s="8" t="s">
        <v>6</v>
      </c>
      <c r="G23" s="8" t="s">
        <v>7</v>
      </c>
      <c r="H23" s="7" t="s">
        <v>8</v>
      </c>
      <c r="I23" s="7" t="s">
        <v>9</v>
      </c>
      <c r="J23" s="8" t="s">
        <v>10</v>
      </c>
      <c r="K23" s="8" t="s">
        <v>11</v>
      </c>
      <c r="L23" s="9" t="s">
        <v>12</v>
      </c>
    </row>
    <row r="24" spans="1:12" s="1" customFormat="1" ht="15.75" thickTop="1">
      <c r="A24" s="10"/>
      <c r="B24" s="41" t="str">
        <f>'[1]start.list.'!B25</f>
        <v>Haškovcová Eva</v>
      </c>
      <c r="C24" s="41" t="str">
        <f>'[1]start.list.'!C25</f>
        <v>Praha 7</v>
      </c>
      <c r="D24" s="12">
        <v>90</v>
      </c>
      <c r="E24" s="13">
        <v>36.23</v>
      </c>
      <c r="F24" s="13">
        <v>36.85</v>
      </c>
      <c r="G24" s="14">
        <f aca="true" t="shared" si="0" ref="G24:G31">E24+F24</f>
        <v>73.08</v>
      </c>
      <c r="H24" s="12">
        <v>82</v>
      </c>
      <c r="I24" s="12">
        <v>80</v>
      </c>
      <c r="J24" s="13">
        <v>49.28</v>
      </c>
      <c r="K24" s="14">
        <f aca="true" t="shared" si="1" ref="K24:K31">J24*1.5</f>
        <v>73.92</v>
      </c>
      <c r="L24" s="15">
        <f aca="true" t="shared" si="2" ref="L24:L31">D24+G24+H24+I24+K24</f>
        <v>399</v>
      </c>
    </row>
    <row r="25" spans="1:12" s="1" customFormat="1" ht="15">
      <c r="A25" s="16"/>
      <c r="B25" s="17" t="str">
        <f>'[1]start.list.'!B19</f>
        <v>Emberová Zuzana</v>
      </c>
      <c r="C25" s="17" t="str">
        <f>'[1]start.list.'!C19</f>
        <v>NŠKRT(N.Zámky-Slovensko)</v>
      </c>
      <c r="D25" s="18">
        <v>95</v>
      </c>
      <c r="E25" s="19">
        <v>38.4</v>
      </c>
      <c r="F25" s="19">
        <v>33.95</v>
      </c>
      <c r="G25" s="20">
        <f t="shared" si="0"/>
        <v>72.35</v>
      </c>
      <c r="H25" s="18">
        <v>82</v>
      </c>
      <c r="I25" s="18">
        <v>70</v>
      </c>
      <c r="J25" s="19">
        <v>51.15</v>
      </c>
      <c r="K25" s="20">
        <f t="shared" si="1"/>
        <v>76.725</v>
      </c>
      <c r="L25" s="21">
        <f t="shared" si="2"/>
        <v>396.07500000000005</v>
      </c>
    </row>
    <row r="26" spans="1:12" s="1" customFormat="1" ht="15">
      <c r="A26" s="16"/>
      <c r="B26" s="42" t="str">
        <f>'[1]start.list.'!B21</f>
        <v>Čapková Věra, PaeDr.</v>
      </c>
      <c r="C26" s="42" t="str">
        <f>'[1]start.list.'!C21</f>
        <v>Praha 6</v>
      </c>
      <c r="D26" s="18">
        <v>80</v>
      </c>
      <c r="E26" s="19">
        <v>34.88</v>
      </c>
      <c r="F26" s="19">
        <v>34.16</v>
      </c>
      <c r="G26" s="20">
        <f t="shared" si="0"/>
        <v>69.03999999999999</v>
      </c>
      <c r="H26" s="18">
        <v>78</v>
      </c>
      <c r="I26" s="18">
        <v>75</v>
      </c>
      <c r="J26" s="19">
        <v>51.5</v>
      </c>
      <c r="K26" s="20">
        <f t="shared" si="1"/>
        <v>77.25</v>
      </c>
      <c r="L26" s="21">
        <f t="shared" si="2"/>
        <v>379.28999999999996</v>
      </c>
    </row>
    <row r="27" spans="1:12" s="1" customFormat="1" ht="15">
      <c r="A27" s="16"/>
      <c r="B27" s="42" t="str">
        <f>'[1]start.list.'!B22</f>
        <v>Kašparová Magdalena</v>
      </c>
      <c r="C27" s="42" t="str">
        <f>'[1]start.list.'!C22</f>
        <v>Praha - Čakovice</v>
      </c>
      <c r="D27" s="18">
        <v>75</v>
      </c>
      <c r="E27" s="19">
        <v>36.27</v>
      </c>
      <c r="F27" s="19">
        <v>33.83</v>
      </c>
      <c r="G27" s="20">
        <f t="shared" si="0"/>
        <v>70.1</v>
      </c>
      <c r="H27" s="18">
        <v>84</v>
      </c>
      <c r="I27" s="18">
        <v>50</v>
      </c>
      <c r="J27" s="19">
        <v>46.76</v>
      </c>
      <c r="K27" s="20">
        <f t="shared" si="1"/>
        <v>70.14</v>
      </c>
      <c r="L27" s="21">
        <f t="shared" si="2"/>
        <v>349.24</v>
      </c>
    </row>
    <row r="28" spans="1:12" s="1" customFormat="1" ht="15">
      <c r="A28" s="16"/>
      <c r="B28" s="42" t="str">
        <f>'[1]start.list.'!B24</f>
        <v>Dyková Libuše</v>
      </c>
      <c r="C28" s="42" t="str">
        <f>'[1]start.list.'!C24</f>
        <v>Praha 6</v>
      </c>
      <c r="D28" s="18">
        <v>70</v>
      </c>
      <c r="E28" s="19">
        <v>32.9</v>
      </c>
      <c r="F28" s="19">
        <v>31.2</v>
      </c>
      <c r="G28" s="20">
        <f t="shared" si="0"/>
        <v>64.1</v>
      </c>
      <c r="H28" s="18">
        <v>84</v>
      </c>
      <c r="I28" s="18">
        <v>50</v>
      </c>
      <c r="J28" s="19">
        <v>49.18</v>
      </c>
      <c r="K28" s="20">
        <f t="shared" si="1"/>
        <v>73.77</v>
      </c>
      <c r="L28" s="21">
        <f t="shared" si="2"/>
        <v>341.87</v>
      </c>
    </row>
    <row r="29" spans="1:12" s="1" customFormat="1" ht="15">
      <c r="A29" s="16"/>
      <c r="B29" s="42" t="str">
        <f>'[1]start.list.'!B23</f>
        <v>Nowak Božena</v>
      </c>
      <c r="C29" s="42" t="str">
        <f>'[1]start.list.'!C23</f>
        <v>Vídeň</v>
      </c>
      <c r="D29" s="18">
        <v>65</v>
      </c>
      <c r="E29" s="19">
        <v>36.5</v>
      </c>
      <c r="F29" s="19">
        <v>31</v>
      </c>
      <c r="G29" s="20">
        <f t="shared" si="0"/>
        <v>67.5</v>
      </c>
      <c r="H29" s="18">
        <v>64</v>
      </c>
      <c r="I29" s="18">
        <v>65</v>
      </c>
      <c r="J29" s="19">
        <v>51.54</v>
      </c>
      <c r="K29" s="20">
        <f t="shared" si="1"/>
        <v>77.31</v>
      </c>
      <c r="L29" s="21">
        <f t="shared" si="2"/>
        <v>338.81</v>
      </c>
    </row>
    <row r="30" spans="1:12" s="1" customFormat="1" ht="15">
      <c r="A30" s="16"/>
      <c r="B30" s="42" t="s">
        <v>15</v>
      </c>
      <c r="C30" s="42" t="str">
        <f>'[1]start.list.'!C20</f>
        <v>Veterán club</v>
      </c>
      <c r="D30" s="18">
        <v>45</v>
      </c>
      <c r="E30" s="19">
        <v>26.67</v>
      </c>
      <c r="F30" s="19">
        <v>26.17</v>
      </c>
      <c r="G30" s="20">
        <f t="shared" si="0"/>
        <v>52.84</v>
      </c>
      <c r="H30" s="18">
        <v>64</v>
      </c>
      <c r="I30" s="18">
        <v>30</v>
      </c>
      <c r="J30" s="19">
        <v>39.4</v>
      </c>
      <c r="K30" s="20">
        <f t="shared" si="1"/>
        <v>59.099999999999994</v>
      </c>
      <c r="L30" s="21">
        <f t="shared" si="2"/>
        <v>250.94</v>
      </c>
    </row>
    <row r="31" spans="1:12" s="1" customFormat="1" ht="15">
      <c r="A31" s="16"/>
      <c r="B31" s="42" t="s">
        <v>16</v>
      </c>
      <c r="C31" s="42" t="s">
        <v>17</v>
      </c>
      <c r="D31" s="18">
        <v>0</v>
      </c>
      <c r="E31" s="19">
        <v>24.8</v>
      </c>
      <c r="F31" s="19">
        <v>24.4</v>
      </c>
      <c r="G31" s="20">
        <f t="shared" si="0"/>
        <v>49.2</v>
      </c>
      <c r="H31" s="18">
        <v>76</v>
      </c>
      <c r="I31" s="18">
        <v>35</v>
      </c>
      <c r="J31" s="19">
        <v>51.6</v>
      </c>
      <c r="K31" s="20">
        <f t="shared" si="1"/>
        <v>77.4</v>
      </c>
      <c r="L31" s="21">
        <f t="shared" si="2"/>
        <v>237.6</v>
      </c>
    </row>
    <row r="32" spans="1:12" s="1" customFormat="1" ht="15">
      <c r="A32" s="16"/>
      <c r="B32" s="42"/>
      <c r="C32" s="42"/>
      <c r="D32" s="18"/>
      <c r="E32" s="19"/>
      <c r="F32" s="19"/>
      <c r="G32" s="20"/>
      <c r="H32" s="18"/>
      <c r="I32" s="18"/>
      <c r="J32" s="19"/>
      <c r="K32" s="20"/>
      <c r="L32" s="21"/>
    </row>
    <row r="33" spans="1:13" ht="15.75" thickBot="1">
      <c r="A33" s="26"/>
      <c r="B33" s="43"/>
      <c r="C33" s="43"/>
      <c r="D33" s="28"/>
      <c r="E33" s="29"/>
      <c r="F33" s="29"/>
      <c r="G33" s="30"/>
      <c r="H33" s="28"/>
      <c r="I33" s="28"/>
      <c r="J33" s="29"/>
      <c r="K33" s="30"/>
      <c r="L33" s="32"/>
      <c r="M33" s="1"/>
    </row>
    <row r="34" spans="1:13" ht="15">
      <c r="A34" s="35"/>
      <c r="B34" s="36"/>
      <c r="C34" s="36"/>
      <c r="D34" s="36"/>
      <c r="E34" s="44"/>
      <c r="F34" s="44"/>
      <c r="G34" s="44"/>
      <c r="H34" s="36"/>
      <c r="I34" s="36"/>
      <c r="J34" s="44"/>
      <c r="K34" s="44"/>
      <c r="L34" s="36"/>
      <c r="M34" s="1"/>
    </row>
    <row r="35" spans="1:13" ht="16.5" thickBot="1">
      <c r="A35" s="55" t="s">
        <v>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"/>
    </row>
    <row r="36" spans="1:13" ht="15.75" thickBot="1">
      <c r="A36" s="5" t="s">
        <v>1</v>
      </c>
      <c r="B36" s="7" t="s">
        <v>2</v>
      </c>
      <c r="C36" s="7" t="s">
        <v>3</v>
      </c>
      <c r="D36" s="7" t="s">
        <v>4</v>
      </c>
      <c r="E36" s="8" t="s">
        <v>5</v>
      </c>
      <c r="F36" s="8" t="s">
        <v>6</v>
      </c>
      <c r="G36" s="8" t="s">
        <v>7</v>
      </c>
      <c r="H36" s="7" t="s">
        <v>8</v>
      </c>
      <c r="I36" s="7" t="s">
        <v>9</v>
      </c>
      <c r="J36" s="8" t="s">
        <v>10</v>
      </c>
      <c r="K36" s="8" t="s">
        <v>11</v>
      </c>
      <c r="L36" s="9" t="s">
        <v>12</v>
      </c>
      <c r="M36" s="1"/>
    </row>
    <row r="37" spans="1:13" ht="15.75" thickTop="1">
      <c r="A37" s="10"/>
      <c r="B37" s="41" t="str">
        <f>'[1]start.list.'!B28</f>
        <v>Nims Petr</v>
      </c>
      <c r="C37" s="41" t="str">
        <f>'[1]start.list.'!C28</f>
        <v>Praha Čakovice</v>
      </c>
      <c r="D37" s="12">
        <v>100</v>
      </c>
      <c r="E37" s="13">
        <v>57.38</v>
      </c>
      <c r="F37" s="13">
        <v>56.96</v>
      </c>
      <c r="G37" s="14">
        <f aca="true" t="shared" si="3" ref="G37:G43">E37+F37</f>
        <v>114.34</v>
      </c>
      <c r="H37" s="12">
        <v>96</v>
      </c>
      <c r="I37" s="12">
        <v>95</v>
      </c>
      <c r="J37" s="13">
        <v>66.9</v>
      </c>
      <c r="K37" s="14">
        <f aca="true" t="shared" si="4" ref="K37:K43">J37*1.5</f>
        <v>100.35000000000001</v>
      </c>
      <c r="L37" s="15">
        <f aca="true" t="shared" si="5" ref="L37:L43">D37+G37+H37+I37+K37</f>
        <v>505.69000000000005</v>
      </c>
      <c r="M37" s="1"/>
    </row>
    <row r="38" spans="1:13" ht="15">
      <c r="A38" s="16"/>
      <c r="B38" s="42" t="str">
        <f>'[1]start.list.'!B31</f>
        <v>Pavlík Karel</v>
      </c>
      <c r="C38" s="42" t="str">
        <f>'[1]start.list.'!C31</f>
        <v>Praha Čakovice</v>
      </c>
      <c r="D38" s="18">
        <v>95</v>
      </c>
      <c r="E38" s="19">
        <v>54.74</v>
      </c>
      <c r="F38" s="19">
        <v>54.8</v>
      </c>
      <c r="G38" s="20">
        <f t="shared" si="3"/>
        <v>109.53999999999999</v>
      </c>
      <c r="H38" s="18">
        <v>98</v>
      </c>
      <c r="I38" s="18">
        <v>95</v>
      </c>
      <c r="J38" s="19">
        <v>68.4</v>
      </c>
      <c r="K38" s="20">
        <f t="shared" si="4"/>
        <v>102.60000000000001</v>
      </c>
      <c r="L38" s="21">
        <f t="shared" si="5"/>
        <v>500.14</v>
      </c>
      <c r="M38" s="1"/>
    </row>
    <row r="39" spans="1:13" ht="15">
      <c r="A39" s="16"/>
      <c r="B39" s="42" t="str">
        <f>'[1]start.list.'!B29</f>
        <v>Tichý Milan, Ing.</v>
      </c>
      <c r="C39" s="42" t="str">
        <f>'[1]start.list.'!C29</f>
        <v>Frýdlant</v>
      </c>
      <c r="D39" s="18">
        <v>95</v>
      </c>
      <c r="E39" s="19">
        <v>49.76</v>
      </c>
      <c r="F39" s="19">
        <v>53.4</v>
      </c>
      <c r="G39" s="20">
        <f t="shared" si="3"/>
        <v>103.16</v>
      </c>
      <c r="H39" s="18">
        <v>96</v>
      </c>
      <c r="I39" s="18">
        <v>95</v>
      </c>
      <c r="J39" s="19">
        <v>70.9</v>
      </c>
      <c r="K39" s="20">
        <f t="shared" si="4"/>
        <v>106.35000000000001</v>
      </c>
      <c r="L39" s="21">
        <f t="shared" si="5"/>
        <v>495.51</v>
      </c>
      <c r="M39" s="1"/>
    </row>
    <row r="40" spans="1:13" ht="15">
      <c r="A40" s="16"/>
      <c r="B40" s="42" t="str">
        <f>'[1]start.list.'!B35</f>
        <v>Krejčí Miloslav, Ing.</v>
      </c>
      <c r="C40" s="42" t="str">
        <f>'[1]start.list.'!C35</f>
        <v>Kroměříž</v>
      </c>
      <c r="D40" s="18">
        <v>95</v>
      </c>
      <c r="E40" s="19">
        <v>55</v>
      </c>
      <c r="F40" s="19">
        <v>55</v>
      </c>
      <c r="G40" s="20">
        <f t="shared" si="3"/>
        <v>110</v>
      </c>
      <c r="H40" s="18">
        <v>92</v>
      </c>
      <c r="I40" s="18">
        <v>90</v>
      </c>
      <c r="J40" s="19">
        <v>70.36</v>
      </c>
      <c r="K40" s="20">
        <f t="shared" si="4"/>
        <v>105.53999999999999</v>
      </c>
      <c r="L40" s="21">
        <f t="shared" si="5"/>
        <v>492.53999999999996</v>
      </c>
      <c r="M40" s="1"/>
    </row>
    <row r="41" spans="1:13" ht="15">
      <c r="A41" s="16"/>
      <c r="B41" s="42" t="str">
        <f>'[1]start.list.'!B33</f>
        <v>Nims Luboš, Ing,</v>
      </c>
      <c r="C41" s="42" t="str">
        <f>'[1]start.list.'!C33</f>
        <v>Praha Čakovice</v>
      </c>
      <c r="D41" s="18">
        <v>95</v>
      </c>
      <c r="E41" s="19">
        <v>47.7</v>
      </c>
      <c r="F41" s="19">
        <v>47.88</v>
      </c>
      <c r="G41" s="20">
        <f t="shared" si="3"/>
        <v>95.58000000000001</v>
      </c>
      <c r="H41" s="18">
        <v>90</v>
      </c>
      <c r="I41" s="18">
        <v>85</v>
      </c>
      <c r="J41" s="19">
        <v>75.56</v>
      </c>
      <c r="K41" s="20">
        <f t="shared" si="4"/>
        <v>113.34</v>
      </c>
      <c r="L41" s="21">
        <f t="shared" si="5"/>
        <v>478.9200000000001</v>
      </c>
      <c r="M41" s="1"/>
    </row>
    <row r="42" spans="1:13" ht="15">
      <c r="A42" s="16"/>
      <c r="B42" s="42" t="str">
        <f>'[1]start.list.'!B34</f>
        <v>Honzírek Stanislav, Ing.</v>
      </c>
      <c r="C42" s="42" t="str">
        <f>'[1]start.list.'!C34</f>
        <v>Kroměříž</v>
      </c>
      <c r="D42" s="18">
        <v>90</v>
      </c>
      <c r="E42" s="19">
        <v>52.1</v>
      </c>
      <c r="F42" s="19">
        <v>50.4</v>
      </c>
      <c r="G42" s="20">
        <f t="shared" si="3"/>
        <v>102.5</v>
      </c>
      <c r="H42" s="18">
        <v>96</v>
      </c>
      <c r="I42" s="18">
        <v>90</v>
      </c>
      <c r="J42" s="19">
        <v>54.74</v>
      </c>
      <c r="K42" s="20">
        <f t="shared" si="4"/>
        <v>82.11</v>
      </c>
      <c r="L42" s="21">
        <f t="shared" si="5"/>
        <v>460.61</v>
      </c>
      <c r="M42" s="1"/>
    </row>
    <row r="43" spans="1:13" ht="15">
      <c r="A43" s="16"/>
      <c r="B43" s="42" t="str">
        <f>'[1]start.list.'!B30</f>
        <v>Jankovič Miroslav</v>
      </c>
      <c r="C43" s="42" t="str">
        <f>'[1]start.list.'!C30</f>
        <v>BŠKRT(Bratislava-Slovensko)</v>
      </c>
      <c r="D43" s="18">
        <v>100</v>
      </c>
      <c r="E43" s="19">
        <v>44.14</v>
      </c>
      <c r="F43" s="19">
        <v>45.14</v>
      </c>
      <c r="G43" s="20">
        <f t="shared" si="3"/>
        <v>89.28</v>
      </c>
      <c r="H43" s="18">
        <v>88</v>
      </c>
      <c r="I43" s="18">
        <v>90</v>
      </c>
      <c r="J43" s="19">
        <v>0</v>
      </c>
      <c r="K43" s="20">
        <f t="shared" si="4"/>
        <v>0</v>
      </c>
      <c r="L43" s="21">
        <f t="shared" si="5"/>
        <v>367.28</v>
      </c>
      <c r="M43" s="1"/>
    </row>
    <row r="44" spans="1:13" ht="15">
      <c r="A44" s="16"/>
      <c r="B44" s="42"/>
      <c r="C44" s="42"/>
      <c r="D44" s="18"/>
      <c r="E44" s="19"/>
      <c r="F44" s="19"/>
      <c r="G44" s="20"/>
      <c r="H44" s="18"/>
      <c r="I44" s="18"/>
      <c r="J44" s="19"/>
      <c r="K44" s="20"/>
      <c r="L44" s="21"/>
      <c r="M44" s="1"/>
    </row>
    <row r="45" spans="1:13" ht="15.75" thickBot="1">
      <c r="A45" s="26"/>
      <c r="B45" s="43"/>
      <c r="C45" s="43"/>
      <c r="D45" s="28"/>
      <c r="E45" s="29"/>
      <c r="F45" s="29"/>
      <c r="G45" s="30"/>
      <c r="H45" s="28"/>
      <c r="I45" s="28"/>
      <c r="J45" s="29"/>
      <c r="K45" s="30"/>
      <c r="L45" s="32"/>
      <c r="M45" s="1"/>
    </row>
    <row r="47" spans="1:13" ht="16.5" thickBot="1">
      <c r="A47" s="52" t="s">
        <v>19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"/>
    </row>
    <row r="48" spans="1:13" ht="15.75" thickBot="1">
      <c r="A48" s="5" t="s">
        <v>1</v>
      </c>
      <c r="B48" s="45" t="s">
        <v>2</v>
      </c>
      <c r="C48" s="7" t="s">
        <v>3</v>
      </c>
      <c r="D48" s="7" t="s">
        <v>4</v>
      </c>
      <c r="E48" s="8" t="s">
        <v>5</v>
      </c>
      <c r="F48" s="8" t="s">
        <v>6</v>
      </c>
      <c r="G48" s="8" t="s">
        <v>7</v>
      </c>
      <c r="H48" s="7" t="s">
        <v>8</v>
      </c>
      <c r="I48" s="7" t="s">
        <v>9</v>
      </c>
      <c r="J48" s="8" t="s">
        <v>10</v>
      </c>
      <c r="K48" s="8" t="s">
        <v>11</v>
      </c>
      <c r="L48" s="9" t="s">
        <v>12</v>
      </c>
      <c r="M48" s="1"/>
    </row>
    <row r="49" spans="1:13" ht="15.75" thickTop="1">
      <c r="A49" s="10"/>
      <c r="B49" s="41" t="str">
        <f>'[1]start.list.'!B42</f>
        <v>Mészáros Juraj, MVDr.</v>
      </c>
      <c r="C49" s="41" t="str">
        <f>'[1]start.list.'!C42</f>
        <v>NŠKRT(N.Zámky-Slovensko)</v>
      </c>
      <c r="D49" s="12">
        <v>95</v>
      </c>
      <c r="E49" s="13">
        <v>46.22</v>
      </c>
      <c r="F49" s="13">
        <v>45.4</v>
      </c>
      <c r="G49" s="14">
        <f aca="true" t="shared" si="6" ref="G49:G55">E49+F49</f>
        <v>91.62</v>
      </c>
      <c r="H49" s="12">
        <v>94</v>
      </c>
      <c r="I49" s="12">
        <v>90</v>
      </c>
      <c r="J49" s="13">
        <v>68.8</v>
      </c>
      <c r="K49" s="14">
        <f aca="true" t="shared" si="7" ref="K49:K55">J49*1.5</f>
        <v>103.19999999999999</v>
      </c>
      <c r="L49" s="15">
        <f aca="true" t="shared" si="8" ref="L49:L55">D49+G49+H49+I49+K49</f>
        <v>473.82</v>
      </c>
      <c r="M49" s="1"/>
    </row>
    <row r="50" spans="1:13" ht="15">
      <c r="A50" s="16"/>
      <c r="B50" s="42" t="str">
        <f>'[1]start.list.'!B41</f>
        <v>Kašpar Ladislav</v>
      </c>
      <c r="C50" s="42" t="str">
        <f>'[1]start.list.'!C41</f>
        <v>Praha - Čakovice</v>
      </c>
      <c r="D50" s="18">
        <v>95</v>
      </c>
      <c r="E50" s="19">
        <v>41.3</v>
      </c>
      <c r="F50" s="19">
        <v>39.4</v>
      </c>
      <c r="G50" s="20">
        <f t="shared" si="6"/>
        <v>80.69999999999999</v>
      </c>
      <c r="H50" s="18">
        <v>96</v>
      </c>
      <c r="I50" s="18">
        <v>80</v>
      </c>
      <c r="J50" s="19">
        <v>60.9</v>
      </c>
      <c r="K50" s="20">
        <f t="shared" si="7"/>
        <v>91.35</v>
      </c>
      <c r="L50" s="21">
        <f t="shared" si="8"/>
        <v>443.04999999999995</v>
      </c>
      <c r="M50" s="1"/>
    </row>
    <row r="51" spans="1:13" ht="15">
      <c r="A51" s="16"/>
      <c r="B51" s="42" t="str">
        <f>'[1]start.list.'!B40</f>
        <v>Jouza Ladislav</v>
      </c>
      <c r="C51" s="42" t="str">
        <f>'[1]start.list.'!C40</f>
        <v>Praha - Čakovice</v>
      </c>
      <c r="D51" s="18">
        <v>80</v>
      </c>
      <c r="E51" s="19">
        <v>44.82</v>
      </c>
      <c r="F51" s="19">
        <v>48.36</v>
      </c>
      <c r="G51" s="20">
        <f t="shared" si="6"/>
        <v>93.18</v>
      </c>
      <c r="H51" s="18">
        <v>92</v>
      </c>
      <c r="I51" s="18">
        <v>85</v>
      </c>
      <c r="J51" s="19">
        <v>59.16</v>
      </c>
      <c r="K51" s="20">
        <f t="shared" si="7"/>
        <v>88.74</v>
      </c>
      <c r="L51" s="21">
        <f t="shared" si="8"/>
        <v>438.92</v>
      </c>
      <c r="M51" s="1"/>
    </row>
    <row r="52" spans="1:13" ht="15">
      <c r="A52" s="16"/>
      <c r="B52" s="42" t="str">
        <f>'[1]start.list.'!B45</f>
        <v>Rieger Ivan</v>
      </c>
      <c r="C52" s="42" t="str">
        <f>'[1]start.list.'!C45</f>
        <v>Husinec</v>
      </c>
      <c r="D52" s="18">
        <v>75</v>
      </c>
      <c r="E52" s="19">
        <v>47.18</v>
      </c>
      <c r="F52" s="19">
        <v>47.32</v>
      </c>
      <c r="G52" s="20">
        <f t="shared" si="6"/>
        <v>94.5</v>
      </c>
      <c r="H52" s="18">
        <v>84</v>
      </c>
      <c r="I52" s="18">
        <v>80</v>
      </c>
      <c r="J52" s="19">
        <v>67.35</v>
      </c>
      <c r="K52" s="20">
        <f t="shared" si="7"/>
        <v>101.02499999999999</v>
      </c>
      <c r="L52" s="21">
        <f t="shared" si="8"/>
        <v>434.525</v>
      </c>
      <c r="M52" s="1"/>
    </row>
    <row r="53" spans="1:13" ht="15">
      <c r="A53" s="16"/>
      <c r="B53" s="42" t="str">
        <f>'[1]start.list.'!B44</f>
        <v>Szudor Ján</v>
      </c>
      <c r="C53" s="42" t="str">
        <f>'[1]start.list.'!C44</f>
        <v>NŠKRT(N.Zámky-Slovensko)</v>
      </c>
      <c r="D53" s="18">
        <v>80</v>
      </c>
      <c r="E53" s="19">
        <v>41.92</v>
      </c>
      <c r="F53" s="19">
        <v>39.7</v>
      </c>
      <c r="G53" s="20">
        <f t="shared" si="6"/>
        <v>81.62</v>
      </c>
      <c r="H53" s="18">
        <v>86</v>
      </c>
      <c r="I53" s="18">
        <v>90</v>
      </c>
      <c r="J53" s="19">
        <v>58.75</v>
      </c>
      <c r="K53" s="20">
        <f t="shared" si="7"/>
        <v>88.125</v>
      </c>
      <c r="L53" s="21">
        <f t="shared" si="8"/>
        <v>425.745</v>
      </c>
      <c r="M53" s="1"/>
    </row>
    <row r="54" spans="1:13" ht="15">
      <c r="A54" s="22"/>
      <c r="B54" s="46" t="str">
        <f>'[1]start.list.'!B39</f>
        <v>Haškovec Pavel</v>
      </c>
      <c r="C54" s="46" t="str">
        <f>'[1]start.list.'!C39</f>
        <v>Praha 7</v>
      </c>
      <c r="D54" s="24">
        <v>95</v>
      </c>
      <c r="E54" s="25">
        <v>42.3</v>
      </c>
      <c r="F54" s="25">
        <v>39.65</v>
      </c>
      <c r="G54" s="20">
        <f t="shared" si="6"/>
        <v>81.94999999999999</v>
      </c>
      <c r="H54" s="24">
        <v>80</v>
      </c>
      <c r="I54" s="24">
        <v>50</v>
      </c>
      <c r="J54" s="25">
        <v>55.02</v>
      </c>
      <c r="K54" s="20">
        <f t="shared" si="7"/>
        <v>82.53</v>
      </c>
      <c r="L54" s="21">
        <f t="shared" si="8"/>
        <v>389.48</v>
      </c>
      <c r="M54" s="1"/>
    </row>
    <row r="55" spans="1:13" ht="15">
      <c r="A55" s="22"/>
      <c r="B55" s="46" t="str">
        <f>'[1]start.list.'!B43</f>
        <v>Drahonínský Ivan</v>
      </c>
      <c r="C55" s="46" t="str">
        <f>'[1]start.list.'!C43</f>
        <v>Praha 7</v>
      </c>
      <c r="D55" s="24">
        <v>80</v>
      </c>
      <c r="E55" s="25">
        <v>39.62</v>
      </c>
      <c r="F55" s="25">
        <v>39.4</v>
      </c>
      <c r="G55" s="20">
        <f t="shared" si="6"/>
        <v>79.02</v>
      </c>
      <c r="H55" s="24">
        <v>84</v>
      </c>
      <c r="I55" s="24">
        <v>65</v>
      </c>
      <c r="J55" s="25">
        <v>49.54</v>
      </c>
      <c r="K55" s="20">
        <f t="shared" si="7"/>
        <v>74.31</v>
      </c>
      <c r="L55" s="21">
        <f t="shared" si="8"/>
        <v>382.33</v>
      </c>
      <c r="M55" s="1"/>
    </row>
    <row r="56" spans="1:13" ht="15">
      <c r="A56" s="22"/>
      <c r="B56" s="46"/>
      <c r="C56" s="46"/>
      <c r="D56" s="24"/>
      <c r="E56" s="25"/>
      <c r="F56" s="25"/>
      <c r="G56" s="20"/>
      <c r="H56" s="24"/>
      <c r="I56" s="24"/>
      <c r="J56" s="25"/>
      <c r="K56" s="20"/>
      <c r="L56" s="21"/>
      <c r="M56" s="1"/>
    </row>
    <row r="57" spans="1:13" ht="15">
      <c r="A57" s="22"/>
      <c r="B57" s="46"/>
      <c r="C57" s="46"/>
      <c r="D57" s="24"/>
      <c r="E57" s="25"/>
      <c r="F57" s="25"/>
      <c r="G57" s="20"/>
      <c r="H57" s="24"/>
      <c r="I57" s="24"/>
      <c r="J57" s="25"/>
      <c r="K57" s="20"/>
      <c r="L57" s="21"/>
      <c r="M57" s="1"/>
    </row>
    <row r="58" spans="1:13" ht="15">
      <c r="A58" s="22"/>
      <c r="B58" s="47"/>
      <c r="C58" s="47"/>
      <c r="D58" s="48"/>
      <c r="E58" s="49"/>
      <c r="F58" s="49"/>
      <c r="G58" s="20"/>
      <c r="H58" s="48"/>
      <c r="I58" s="48"/>
      <c r="J58" s="49"/>
      <c r="K58" s="20"/>
      <c r="L58" s="21"/>
      <c r="M58" s="1"/>
    </row>
    <row r="59" spans="1:13" ht="15.75" thickBot="1">
      <c r="A59" s="26"/>
      <c r="B59" s="43"/>
      <c r="C59" s="43"/>
      <c r="D59" s="28"/>
      <c r="E59" s="29"/>
      <c r="F59" s="29"/>
      <c r="G59" s="30"/>
      <c r="H59" s="28"/>
      <c r="I59" s="28"/>
      <c r="J59" s="29"/>
      <c r="K59" s="30"/>
      <c r="L59" s="32"/>
      <c r="M59" s="1"/>
    </row>
    <row r="61" spans="1:13" ht="16.5" thickBot="1">
      <c r="A61" s="52" t="s">
        <v>20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"/>
    </row>
    <row r="62" spans="1:13" ht="15.75" thickBot="1">
      <c r="A62" s="5" t="s">
        <v>1</v>
      </c>
      <c r="B62" s="45" t="s">
        <v>2</v>
      </c>
      <c r="C62" s="7" t="s">
        <v>3</v>
      </c>
      <c r="D62" s="7" t="s">
        <v>4</v>
      </c>
      <c r="E62" s="8" t="s">
        <v>5</v>
      </c>
      <c r="F62" s="8" t="s">
        <v>6</v>
      </c>
      <c r="G62" s="8" t="s">
        <v>7</v>
      </c>
      <c r="H62" s="7" t="s">
        <v>8</v>
      </c>
      <c r="I62" s="7" t="s">
        <v>9</v>
      </c>
      <c r="J62" s="8" t="s">
        <v>10</v>
      </c>
      <c r="K62" s="8" t="s">
        <v>11</v>
      </c>
      <c r="L62" s="9" t="s">
        <v>12</v>
      </c>
      <c r="M62" s="1"/>
    </row>
    <row r="63" spans="1:13" ht="15.75" thickTop="1">
      <c r="A63" s="10">
        <f>'[1]start.list.'!A50</f>
        <v>1</v>
      </c>
      <c r="B63" s="41" t="str">
        <f>'[1]start.list.'!B50</f>
        <v>Lexa Jaroslav</v>
      </c>
      <c r="C63" s="41" t="str">
        <f>'[1]start.list.'!C50</f>
        <v>Praha 7</v>
      </c>
      <c r="D63" s="12">
        <v>75</v>
      </c>
      <c r="E63" s="13">
        <v>32.3</v>
      </c>
      <c r="F63" s="13">
        <v>31.3</v>
      </c>
      <c r="G63" s="14">
        <f>E63+F63</f>
        <v>63.599999999999994</v>
      </c>
      <c r="H63" s="12">
        <v>76</v>
      </c>
      <c r="I63" s="12">
        <v>65</v>
      </c>
      <c r="J63" s="12">
        <v>43.42</v>
      </c>
      <c r="K63" s="14">
        <f>J63*1.5</f>
        <v>65.13</v>
      </c>
      <c r="L63" s="15">
        <f>D63+G63+H63+I63+K63</f>
        <v>344.73</v>
      </c>
      <c r="M63" s="1"/>
    </row>
    <row r="64" spans="1:13" ht="15">
      <c r="A64" s="16">
        <f>'[1]start.list.'!A51</f>
        <v>2</v>
      </c>
      <c r="B64" s="42" t="str">
        <f>'[1]start.list.'!B51</f>
        <v>Přepechal Jaromír, Ing.</v>
      </c>
      <c r="C64" s="42" t="str">
        <f>'[1]start.list.'!C51</f>
        <v>Praha 9-Újezd N.L.</v>
      </c>
      <c r="D64" s="18">
        <v>65</v>
      </c>
      <c r="E64" s="19">
        <v>32</v>
      </c>
      <c r="F64" s="19">
        <v>36</v>
      </c>
      <c r="G64" s="20">
        <f>E64+F64</f>
        <v>68</v>
      </c>
      <c r="H64" s="18">
        <v>64</v>
      </c>
      <c r="I64" s="18">
        <v>60</v>
      </c>
      <c r="J64" s="18">
        <v>51.3</v>
      </c>
      <c r="K64" s="20">
        <f>J64*1.5</f>
        <v>76.94999999999999</v>
      </c>
      <c r="L64" s="21">
        <f>D64+G64+H64+I64+K64</f>
        <v>333.95</v>
      </c>
      <c r="M64" s="1"/>
    </row>
    <row r="65" spans="1:13" ht="15">
      <c r="A65" s="16"/>
      <c r="B65" s="42"/>
      <c r="C65" s="42"/>
      <c r="D65" s="18"/>
      <c r="E65" s="19"/>
      <c r="F65" s="19"/>
      <c r="G65" s="20"/>
      <c r="H65" s="18"/>
      <c r="I65" s="18"/>
      <c r="J65" s="18"/>
      <c r="K65" s="20"/>
      <c r="L65" s="21"/>
      <c r="M65" s="1"/>
    </row>
    <row r="66" spans="1:13" ht="15">
      <c r="A66" s="16"/>
      <c r="B66" s="42"/>
      <c r="C66" s="42"/>
      <c r="D66" s="18"/>
      <c r="E66" s="19"/>
      <c r="F66" s="19"/>
      <c r="G66" s="20"/>
      <c r="H66" s="18"/>
      <c r="I66" s="18"/>
      <c r="J66" s="18"/>
      <c r="K66" s="20"/>
      <c r="L66" s="21"/>
      <c r="M66" s="1"/>
    </row>
    <row r="67" spans="1:13" ht="15">
      <c r="A67" s="16"/>
      <c r="B67" s="42"/>
      <c r="C67" s="42"/>
      <c r="D67" s="18"/>
      <c r="E67" s="19"/>
      <c r="F67" s="19"/>
      <c r="G67" s="20"/>
      <c r="H67" s="18"/>
      <c r="I67" s="18"/>
      <c r="J67" s="19"/>
      <c r="K67" s="20"/>
      <c r="L67" s="21"/>
      <c r="M67" s="1"/>
    </row>
    <row r="68" spans="1:13" ht="15">
      <c r="A68" s="16"/>
      <c r="B68" s="42"/>
      <c r="C68" s="42"/>
      <c r="D68" s="18"/>
      <c r="E68" s="19"/>
      <c r="F68" s="19"/>
      <c r="G68" s="20"/>
      <c r="H68" s="18"/>
      <c r="I68" s="18"/>
      <c r="J68" s="19"/>
      <c r="K68" s="20"/>
      <c r="L68" s="21"/>
      <c r="M68" s="1"/>
    </row>
    <row r="69" spans="1:13" ht="15.75" thickBot="1">
      <c r="A69" s="26"/>
      <c r="B69" s="43"/>
      <c r="C69" s="43"/>
      <c r="D69" s="28"/>
      <c r="E69" s="29"/>
      <c r="F69" s="29"/>
      <c r="G69" s="30"/>
      <c r="H69" s="28"/>
      <c r="I69" s="28"/>
      <c r="J69" s="29"/>
      <c r="K69" s="30"/>
      <c r="L69" s="32"/>
      <c r="M69" s="1"/>
    </row>
  </sheetData>
  <sheetProtection/>
  <mergeCells count="7">
    <mergeCell ref="A61:L61"/>
    <mergeCell ref="A1:L1"/>
    <mergeCell ref="A3:L3"/>
    <mergeCell ref="A12:L12"/>
    <mergeCell ref="A22:L22"/>
    <mergeCell ref="A35:L35"/>
    <mergeCell ref="A47:L4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 použití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Přepechal</dc:creator>
  <cp:keywords/>
  <dc:description/>
  <cp:lastModifiedBy>P.Hnízdilová</cp:lastModifiedBy>
  <dcterms:created xsi:type="dcterms:W3CDTF">2018-08-26T18:21:59Z</dcterms:created>
  <dcterms:modified xsi:type="dcterms:W3CDTF">2018-08-28T09:41:17Z</dcterms:modified>
  <cp:category/>
  <cp:version/>
  <cp:contentType/>
  <cp:contentStatus/>
</cp:coreProperties>
</file>